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D04FAE28-7F9B-451C-8F3D-0196ADA2CB60}" xr6:coauthVersionLast="43" xr6:coauthVersionMax="43" xr10:uidLastSave="{00000000-0000-0000-0000-000000000000}"/>
  <bookViews>
    <workbookView xWindow="-110" yWindow="-110" windowWidth="19420" windowHeight="10420" xr2:uid="{1D25B980-8D13-402A-A438-396031A233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C20" i="1" l="1"/>
  <c r="C81" i="1"/>
  <c r="C54" i="1" l="1"/>
  <c r="C83" i="1" l="1"/>
  <c r="C82" i="1"/>
  <c r="C80" i="1"/>
  <c r="C79" i="1"/>
  <c r="C78" i="1"/>
  <c r="C77" i="1"/>
  <c r="C76" i="1"/>
  <c r="C75" i="1"/>
  <c r="C74" i="1"/>
  <c r="C73" i="1"/>
  <c r="C72" i="1"/>
  <c r="C70" i="1"/>
  <c r="C69" i="1"/>
  <c r="C68" i="1"/>
  <c r="C67" i="1"/>
  <c r="C66" i="1"/>
  <c r="C65" i="1"/>
  <c r="C64" i="1"/>
  <c r="C63" i="1"/>
  <c r="C62" i="1"/>
  <c r="C59" i="1"/>
  <c r="C58" i="1"/>
  <c r="C56" i="1"/>
  <c r="C55" i="1"/>
  <c r="C32" i="1"/>
  <c r="C31" i="1"/>
  <c r="C30" i="1"/>
  <c r="C29" i="1"/>
  <c r="C28" i="1"/>
  <c r="C27" i="1"/>
  <c r="C26" i="1"/>
  <c r="C24" i="1"/>
  <c r="C22" i="1"/>
  <c r="C84" i="1" l="1"/>
  <c r="C33" i="1"/>
</calcChain>
</file>

<file path=xl/sharedStrings.xml><?xml version="1.0" encoding="utf-8"?>
<sst xmlns="http://schemas.openxmlformats.org/spreadsheetml/2006/main" count="154" uniqueCount="106">
  <si>
    <t>Initiative</t>
  </si>
  <si>
    <t>Date Announced</t>
  </si>
  <si>
    <t>Source</t>
  </si>
  <si>
    <t xml:space="preserve">https://edmontonjournal.com/news/politics/notley-promises-1-35-billion-to-expand-alberta-high-load-corridor-over-six-years?utm_medium=Social&amp;utm_source=Twitter#Echobox=1553705457; </t>
  </si>
  <si>
    <t>https://www.albertandp.ca/rachel-notley-will-fight-for-affordable-child-care</t>
  </si>
  <si>
    <t>https://www.albertandp.ca/rachel-notley-outlines-plan-help-seniors; https://www.albertandp.ca/press-releases/notley-fights-seniors-and-their-health-care-providers</t>
  </si>
  <si>
    <t>https://www.albertandp.ca/press-releases/notley-sets-bold-energy-diversification-targets</t>
  </si>
  <si>
    <t>Expanding Ray Gibbon Drive in St. Albert</t>
  </si>
  <si>
    <t>https://www.alberta.ca/release.cfm?xID=625907AD3DC58-075E-CFBE-521C768DED02D5F7</t>
  </si>
  <si>
    <t>https://www.alberta.ca/release.cfm?xID=6256048D0EC27-CBAA-DF69-4D21382C624F4105</t>
  </si>
  <si>
    <t>NDP 2019</t>
  </si>
  <si>
    <t>Interchange 65  Avenue and Highway 2 Leduc</t>
  </si>
  <si>
    <t>https://edmontonjournal.com/news/local-news/notley-announces-33-million-for-interchange-in-leduc</t>
  </si>
  <si>
    <t>Highway 60 Improvements</t>
  </si>
  <si>
    <t>https://edmontonjournal.com/news/local-news/highway-twinning-and-overpass-in-acheson-to-cost-up-to-105-million</t>
  </si>
  <si>
    <t>SUM</t>
  </si>
  <si>
    <t>UCP 2019</t>
  </si>
  <si>
    <t>Alberta Law Enforcement Response Team</t>
  </si>
  <si>
    <t>https://www.albertastrongandfree.ca/ucp-to-tackle-growing-crime-wave/</t>
  </si>
  <si>
    <t>Access to Drug Treatment Courts</t>
  </si>
  <si>
    <t>Increase Prosecutors and Support Staff</t>
  </si>
  <si>
    <t>Domestic Violence Electronic Monitoring Technology</t>
  </si>
  <si>
    <t>Trades Scholarship</t>
  </si>
  <si>
    <t>https://www.albertastrongandfree.ca/preparing-for-work-offering-new-hope/</t>
  </si>
  <si>
    <t>NAIT</t>
  </si>
  <si>
    <t>Calgary Collegiate</t>
  </si>
  <si>
    <t xml:space="preserve">Mountain Pine Beetle </t>
  </si>
  <si>
    <t>https://www.albertastrongandfree.ca/standing-up-for-albertas-forestry-workers/</t>
  </si>
  <si>
    <t>Energy War Room</t>
  </si>
  <si>
    <t>https://www.albertastrongandfree.ca/ucp-will-stand-up-to-foreign-influences/</t>
  </si>
  <si>
    <t>Litigation Fund for Pro-Development First Nations</t>
  </si>
  <si>
    <t>Public Inquiry Into Anti-Oil Foreign Funding</t>
  </si>
  <si>
    <t>Big Island Provincial Park</t>
  </si>
  <si>
    <t>https://www.albertastrongandfree.ca/united-conservatives-will-create-new-provincial-park-in-edmontons-north-saskatchewan-river-valley/</t>
  </si>
  <si>
    <t xml:space="preserve">Big Island Provincial Park Maintenance </t>
  </si>
  <si>
    <t>Alberta Land Trust Grant Program</t>
  </si>
  <si>
    <t>https://www.albertastrongandfree.ca/continuing-our-proud-tradition-of-environmental-stewardship/</t>
  </si>
  <si>
    <t>Alberta Riparian Habitat Protection Society’s “Cows and Fish” Program</t>
  </si>
  <si>
    <t>Trail and Trailhead Fund </t>
  </si>
  <si>
    <t>https://www.albertastrongandfree.ca/protecting-and-supporting-survivors-of-sexual-assault/</t>
  </si>
  <si>
    <t>Tele-Health Link</t>
  </si>
  <si>
    <t>Blue Ribbon Panel on Trades</t>
  </si>
  <si>
    <t>https://www.albertastrongandfree.ca/preparing-young-albertans-for-work-giving-them-the-skills-for-jobs/</t>
  </si>
  <si>
    <t>Skills Canada Alberta</t>
  </si>
  <si>
    <t>CAREERS/Next Generation</t>
  </si>
  <si>
    <t>Experiental Learning Pilot Program</t>
  </si>
  <si>
    <t>Funding for Women Building Futures</t>
  </si>
  <si>
    <t>Trades Hall of Fame</t>
  </si>
  <si>
    <t>https://www.albertastrongandfree.ca/ucp-will-stand-up-to-foreign-influences/; https://www.albertastrongandfree.ca/fighting-the-foreign-funded-special-interests/</t>
  </si>
  <si>
    <t>AHS Review</t>
  </si>
  <si>
    <t>https://www.albertastrongandfree.ca/health-care/</t>
  </si>
  <si>
    <t>Classroom Improvement Fund</t>
  </si>
  <si>
    <t>https://www.660citynews.com/2019/03/28/notley-says-shell-hire-more-teachers-build-more-schools/</t>
  </si>
  <si>
    <t>School Build and Upgrade</t>
  </si>
  <si>
    <t>Student Enrollment Growth</t>
  </si>
  <si>
    <t>https://edmontonjournal.com/news/local-news/ndp-promises-70-new-and-modernized-schools-1000-new-teachers-and-staff</t>
  </si>
  <si>
    <t>https://www.albertastrongandfree.ca/ucp-commits-to-better-public-health-care-for-albertans/</t>
  </si>
  <si>
    <t>Mental Health and Addiction Strategy</t>
  </si>
  <si>
    <t>Alberta Health Quality Council</t>
  </si>
  <si>
    <t>Palliative Care</t>
  </si>
  <si>
    <t>https://edmontonjournal.com/news/local-news/ndp-promises-70-new-and-modernized-schools-1000-new-teachers-and-staff; https://twitter.com/Jantafrench/status/1111323531269287936</t>
  </si>
  <si>
    <t>Rail Cars</t>
  </si>
  <si>
    <t>Expand High Load Corridor</t>
  </si>
  <si>
    <t>Surgical Wait Times and Emergency Care</t>
  </si>
  <si>
    <t>$25/Day Daycare Subsidy</t>
  </si>
  <si>
    <t>Add Long-Term Care Beds</t>
  </si>
  <si>
    <t>Subsidies for Petrochemical and Upgrading Companies</t>
  </si>
  <si>
    <t>Amount</t>
  </si>
  <si>
    <t>Senior Drug Coverage</t>
  </si>
  <si>
    <t>https://rachelnotley.ca/full-drug-coverage-seniors</t>
  </si>
  <si>
    <t>https://www.albertastrongandfree.ca/standing-with-albertans-against-hate-motivated-crimes/</t>
  </si>
  <si>
    <t>Security Infrastructure Program</t>
  </si>
  <si>
    <t>Aboriginal Opportunities Corporation</t>
  </si>
  <si>
    <t>https://www.albertastrongandfree.ca/united-conservatives-to-create-1-billion-crown-corporation-to-work-with-first-nations-to-get-pipelines-built/</t>
  </si>
  <si>
    <t>Aboriginal Opportunities Corporation Backstop</t>
  </si>
  <si>
    <t>Immigration Strategy</t>
  </si>
  <si>
    <t>https://www.albertastrongandfree.ca/wp-content/uploads/2019/04/Alberta-Strong-and-Free-Platform-1.pdf</t>
  </si>
  <si>
    <t>Conserving the North Saskatchewan River’s “Ribbon of Green”</t>
  </si>
  <si>
    <t>Expanded Role with Park Societies</t>
  </si>
  <si>
    <t>Blue Ribbon Commission on Alberta's Finances</t>
  </si>
  <si>
    <t>Civil Society Experimental Fund</t>
  </si>
  <si>
    <t>Disability Strategy; Wellness Resiliency &amp; Partnership Program; Family Managed Supports; New Employment Partnerships; Post-Secondary Support; RDRSP Action Goup</t>
  </si>
  <si>
    <t>Hope Mission Emergency Shelter</t>
  </si>
  <si>
    <t>Sexual Assault Shelter and Hotline</t>
  </si>
  <si>
    <t>Human Trafficking Taskforce</t>
  </si>
  <si>
    <t>Opioid Response Strategy</t>
  </si>
  <si>
    <t>Artificial Intelligence Acceleration Initiative</t>
  </si>
  <si>
    <t>https://rachelnotley.ca/sites/default/files/alberta_ndp_2019_platform.pdf</t>
  </si>
  <si>
    <t>Small Business Investment Office</t>
  </si>
  <si>
    <t>New Recycling Stream for Agriculture Plastics</t>
  </si>
  <si>
    <t>https://www.albertandp.ca/rachel-notley-tackles-hospital-wait-times; https://rachelnotley.ca/sites/default/files/alberta_ndp_2019_platform.pdf</t>
  </si>
  <si>
    <t>Mental Health Clinics</t>
  </si>
  <si>
    <t>Access to Addiction Treatment Programs</t>
  </si>
  <si>
    <t>Access to Reproductive Health in Rural Alberta</t>
  </si>
  <si>
    <t>Online Health Tools</t>
  </si>
  <si>
    <t>Eliminate Tuition for High School Upgrading and ELL</t>
  </si>
  <si>
    <t>Attainable Homes Alberta</t>
  </si>
  <si>
    <t xml:space="preserve">Enforce New Consumer Protection </t>
  </si>
  <si>
    <t>Funding for Family and Community Support Services</t>
  </si>
  <si>
    <t>Mobile Seniors’ Service Teams</t>
  </si>
  <si>
    <t>Foreign Qualification Recognition Fund</t>
  </si>
  <si>
    <t>Newcomers Path to Employment Strategy</t>
  </si>
  <si>
    <t>Security at Places of Worship</t>
  </si>
  <si>
    <t>Rural Crime Watch Organizations</t>
  </si>
  <si>
    <t>Native Friendship Centres</t>
  </si>
  <si>
    <t>Hero's Fund and Veteren's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</si>
</sst>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"/>
    <numFmt numFmtId="165" formatCode="&quot;$&quot;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14" fontId="0" fillId="0" borderId="0" xfId="0" applyNumberFormat="1"/>
    <xf numFmtId="6" fontId="0" fillId="0" borderId="0" xfId="0" applyNumberFormat="1"/>
    <xf numFmtId="0" fontId="2" fillId="0" borderId="0" xfId="1"/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6" fontId="1" fillId="2" borderId="0" xfId="0" applyNumberFormat="1" applyFont="1" applyFill="1"/>
    <xf numFmtId="165" fontId="0" fillId="0" borderId="0" xfId="0" applyNumberFormat="1"/>
    <xf numFmtId="164" fontId="1" fillId="2" borderId="0" xfId="0" applyNumberFormat="1" applyFon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lbertastrongandfree.ca/ucp-to-tackle-growing-crime-wave/" TargetMode="External"/><Relationship Id="rId18" Type="http://schemas.openxmlformats.org/officeDocument/2006/relationships/hyperlink" Target="https://www.albertastrongandfree.ca/ucp-will-stand-up-to-foreign-influences/" TargetMode="External"/><Relationship Id="rId26" Type="http://schemas.openxmlformats.org/officeDocument/2006/relationships/hyperlink" Target="https://www.albertastrongandfree.ca/protecting-and-supporting-survivors-of-sexual-assault/" TargetMode="External"/><Relationship Id="rId39" Type="http://schemas.openxmlformats.org/officeDocument/2006/relationships/hyperlink" Target="https://www.albertastrongandfree.ca/ucp-commits-to-better-public-health-care-for-albertans/" TargetMode="External"/><Relationship Id="rId21" Type="http://schemas.openxmlformats.org/officeDocument/2006/relationships/hyperlink" Target="https://www.albertastrongandfree.ca/united-conservatives-will-create-new-provincial-park-in-edmontons-north-saskatchewan-river-valley/" TargetMode="External"/><Relationship Id="rId34" Type="http://schemas.openxmlformats.org/officeDocument/2006/relationships/hyperlink" Target="https://www.660citynews.com/2019/03/28/notley-says-shell-hire-more-teachers-build-more-schools/" TargetMode="External"/><Relationship Id="rId42" Type="http://schemas.openxmlformats.org/officeDocument/2006/relationships/hyperlink" Target="https://www.albertastrongandfree.ca/standing-with-albertans-against-hate-motivated-crimes/" TargetMode="External"/><Relationship Id="rId47" Type="http://schemas.openxmlformats.org/officeDocument/2006/relationships/hyperlink" Target="https://www.albertastrongandfree.ca/wp-content/uploads/2019/04/Alberta-Strong-and-Free-Platform-1.pdf" TargetMode="External"/><Relationship Id="rId50" Type="http://schemas.openxmlformats.org/officeDocument/2006/relationships/hyperlink" Target="https://www.albertastrongandfree.ca/wp-content/uploads/2019/04/Alberta-Strong-and-Free-Platform-1.pdf" TargetMode="External"/><Relationship Id="rId55" Type="http://schemas.openxmlformats.org/officeDocument/2006/relationships/hyperlink" Target="https://rachelnotley.ca/sites/default/files/alberta_ndp_2019_platform.pdf" TargetMode="External"/><Relationship Id="rId63" Type="http://schemas.openxmlformats.org/officeDocument/2006/relationships/hyperlink" Target="https://rachelnotley.ca/sites/default/files/alberta_ndp_2019_platform.pdf" TargetMode="External"/><Relationship Id="rId68" Type="http://schemas.openxmlformats.org/officeDocument/2006/relationships/hyperlink" Target="https://rachelnotley.ca/sites/default/files/alberta_ndp_2019_platform.pdf" TargetMode="External"/><Relationship Id="rId7" Type="http://schemas.openxmlformats.org/officeDocument/2006/relationships/hyperlink" Target="https://www.alberta.ca/release.cfm?xID=6256048D0EC27-CBAA-DF69-4D21382C624F4105" TargetMode="External"/><Relationship Id="rId71" Type="http://schemas.openxmlformats.org/officeDocument/2006/relationships/hyperlink" Target="https://www.albertastrongandfree.ca/wp-content/uploads/2019/04/Alberta-Strong-and-Free-Platform-1.pdf" TargetMode="External"/><Relationship Id="rId2" Type="http://schemas.openxmlformats.org/officeDocument/2006/relationships/hyperlink" Target="https://www.albertandp.ca/rachel-notley-tackles-hospital-wait-times" TargetMode="External"/><Relationship Id="rId16" Type="http://schemas.openxmlformats.org/officeDocument/2006/relationships/hyperlink" Target="https://www.albertastrongandfree.ca/preparing-for-work-offering-new-hope/" TargetMode="External"/><Relationship Id="rId29" Type="http://schemas.openxmlformats.org/officeDocument/2006/relationships/hyperlink" Target="https://www.albertastrongandfree.ca/preparing-young-albertans-for-work-giving-them-the-skills-for-jobs/" TargetMode="External"/><Relationship Id="rId1" Type="http://schemas.openxmlformats.org/officeDocument/2006/relationships/hyperlink" Target="https://edmontonjournal.com/news/politics/notley-promises-1-35-billion-to-expand-alberta-high-load-corridor-over-six-years?utm_medium=Social&amp;utm_source=Twitter" TargetMode="External"/><Relationship Id="rId6" Type="http://schemas.openxmlformats.org/officeDocument/2006/relationships/hyperlink" Target="https://www.alberta.ca/release.cfm?xID=625907AD3DC58-075E-CFBE-521C768DED02D5F7" TargetMode="External"/><Relationship Id="rId11" Type="http://schemas.openxmlformats.org/officeDocument/2006/relationships/hyperlink" Target="https://www.albertastrongandfree.ca/ucp-to-tackle-growing-crime-wave/" TargetMode="External"/><Relationship Id="rId24" Type="http://schemas.openxmlformats.org/officeDocument/2006/relationships/hyperlink" Target="https://www.albertastrongandfree.ca/continuing-our-proud-tradition-of-environmental-stewardship/" TargetMode="External"/><Relationship Id="rId32" Type="http://schemas.openxmlformats.org/officeDocument/2006/relationships/hyperlink" Target="https://www.albertastrongandfree.ca/preparing-young-albertans-for-work-giving-them-the-skills-for-jobs/" TargetMode="External"/><Relationship Id="rId37" Type="http://schemas.openxmlformats.org/officeDocument/2006/relationships/hyperlink" Target="https://www.albertastrongandfree.ca/ucp-commits-to-better-public-health-care-for-albertans/" TargetMode="External"/><Relationship Id="rId40" Type="http://schemas.openxmlformats.org/officeDocument/2006/relationships/hyperlink" Target="https://edmontonjournal.com/news/local-news/ndp-promises-70-new-and-modernized-schools-1000-new-teachers-and-staff" TargetMode="External"/><Relationship Id="rId45" Type="http://schemas.openxmlformats.org/officeDocument/2006/relationships/hyperlink" Target="https://www.albertastrongandfree.ca/united-conservatives-to-create-1-billion-crown-corporation-to-work-with-first-nations-to-get-pipelines-built/" TargetMode="External"/><Relationship Id="rId53" Type="http://schemas.openxmlformats.org/officeDocument/2006/relationships/hyperlink" Target="https://www.albertastrongandfree.ca/wp-content/uploads/2019/04/Alberta-Strong-and-Free-Platform-1.pdf" TargetMode="External"/><Relationship Id="rId58" Type="http://schemas.openxmlformats.org/officeDocument/2006/relationships/hyperlink" Target="https://rachelnotley.ca/sites/default/files/alberta_ndp_2019_platform.pdf" TargetMode="External"/><Relationship Id="rId66" Type="http://schemas.openxmlformats.org/officeDocument/2006/relationships/hyperlink" Target="https://rachelnotley.ca/sites/default/files/alberta_ndp_2019_platform.pdf" TargetMode="External"/><Relationship Id="rId5" Type="http://schemas.openxmlformats.org/officeDocument/2006/relationships/hyperlink" Target="https://www.albertandp.ca/press-releases/notley-sets-bold-energy-diversification-targets" TargetMode="External"/><Relationship Id="rId15" Type="http://schemas.openxmlformats.org/officeDocument/2006/relationships/hyperlink" Target="https://www.albertastrongandfree.ca/preparing-for-work-offering-new-hope/" TargetMode="External"/><Relationship Id="rId23" Type="http://schemas.openxmlformats.org/officeDocument/2006/relationships/hyperlink" Target="https://www.albertastrongandfree.ca/continuing-our-proud-tradition-of-environmental-stewardship/" TargetMode="External"/><Relationship Id="rId28" Type="http://schemas.openxmlformats.org/officeDocument/2006/relationships/hyperlink" Target="https://www.albertastrongandfree.ca/preparing-young-albertans-for-work-giving-them-the-skills-for-jobs/" TargetMode="External"/><Relationship Id="rId36" Type="http://schemas.openxmlformats.org/officeDocument/2006/relationships/hyperlink" Target="https://www.albertastrongandfree.ca/ucp-commits-to-better-public-health-care-for-albertans/" TargetMode="External"/><Relationship Id="rId49" Type="http://schemas.openxmlformats.org/officeDocument/2006/relationships/hyperlink" Target="https://www.albertastrongandfree.ca/preparing-young-albertans-for-work-giving-them-the-skills-for-jobs/" TargetMode="External"/><Relationship Id="rId57" Type="http://schemas.openxmlformats.org/officeDocument/2006/relationships/hyperlink" Target="https://rachelnotley.ca/sites/default/files/alberta_ndp_2019_platform.pdf" TargetMode="External"/><Relationship Id="rId61" Type="http://schemas.openxmlformats.org/officeDocument/2006/relationships/hyperlink" Target="https://rachelnotley.ca/sites/default/files/alberta_ndp_2019_platform.pdf" TargetMode="External"/><Relationship Id="rId10" Type="http://schemas.openxmlformats.org/officeDocument/2006/relationships/hyperlink" Target="https://www.albertastrongandfree.ca/ucp-to-tackle-growing-crime-wave/" TargetMode="External"/><Relationship Id="rId19" Type="http://schemas.openxmlformats.org/officeDocument/2006/relationships/hyperlink" Target="https://www.albertastrongandfree.ca/ucp-will-stand-up-to-foreign-influences/" TargetMode="External"/><Relationship Id="rId31" Type="http://schemas.openxmlformats.org/officeDocument/2006/relationships/hyperlink" Target="https://www.albertastrongandfree.ca/preparing-young-albertans-for-work-giving-them-the-skills-for-jobs/" TargetMode="External"/><Relationship Id="rId44" Type="http://schemas.openxmlformats.org/officeDocument/2006/relationships/hyperlink" Target="https://www.albertastrongandfree.ca/wp-content/uploads/2019/04/Alberta-Strong-and-Free-Platform-1.pdf" TargetMode="External"/><Relationship Id="rId52" Type="http://schemas.openxmlformats.org/officeDocument/2006/relationships/hyperlink" Target="https://www.albertastrongandfree.ca/wp-content/uploads/2019/04/Alberta-Strong-and-Free-Platform-1.pdf" TargetMode="External"/><Relationship Id="rId60" Type="http://schemas.openxmlformats.org/officeDocument/2006/relationships/hyperlink" Target="https://rachelnotley.ca/sites/default/files/alberta_ndp_2019_platform.pdf" TargetMode="External"/><Relationship Id="rId65" Type="http://schemas.openxmlformats.org/officeDocument/2006/relationships/hyperlink" Target="https://rachelnotley.ca/sites/default/files/alberta_ndp_2019_platform.pdf" TargetMode="External"/><Relationship Id="rId4" Type="http://schemas.openxmlformats.org/officeDocument/2006/relationships/hyperlink" Target="https://www.albertandp.ca/rachel-notley-outlines-plan-help-seniors;" TargetMode="External"/><Relationship Id="rId9" Type="http://schemas.openxmlformats.org/officeDocument/2006/relationships/hyperlink" Target="https://edmontonjournal.com/news/local-news/highway-twinning-and-overpass-in-acheson-to-cost-up-to-105-million" TargetMode="External"/><Relationship Id="rId14" Type="http://schemas.openxmlformats.org/officeDocument/2006/relationships/hyperlink" Target="https://www.albertastrongandfree.ca/preparing-for-work-offering-new-hope/" TargetMode="External"/><Relationship Id="rId22" Type="http://schemas.openxmlformats.org/officeDocument/2006/relationships/hyperlink" Target="https://www.albertastrongandfree.ca/united-conservatives-will-create-new-provincial-park-in-edmontons-north-saskatchewan-river-valley/" TargetMode="External"/><Relationship Id="rId27" Type="http://schemas.openxmlformats.org/officeDocument/2006/relationships/hyperlink" Target="https://www.albertastrongandfree.ca/protecting-and-supporting-survivors-of-sexual-assault/" TargetMode="External"/><Relationship Id="rId30" Type="http://schemas.openxmlformats.org/officeDocument/2006/relationships/hyperlink" Target="https://www.albertastrongandfree.ca/preparing-young-albertans-for-work-giving-them-the-skills-for-jobs/" TargetMode="External"/><Relationship Id="rId35" Type="http://schemas.openxmlformats.org/officeDocument/2006/relationships/hyperlink" Target="https://edmontonjournal.com/news/local-news/ndp-promises-70-new-and-modernized-schools-1000-new-teachers-and-staff" TargetMode="External"/><Relationship Id="rId43" Type="http://schemas.openxmlformats.org/officeDocument/2006/relationships/hyperlink" Target="https://www.albertastrongandfree.ca/united-conservatives-to-create-1-billion-crown-corporation-to-work-with-first-nations-to-get-pipelines-built/" TargetMode="External"/><Relationship Id="rId48" Type="http://schemas.openxmlformats.org/officeDocument/2006/relationships/hyperlink" Target="https://www.albertastrongandfree.ca/wp-content/uploads/2019/04/Alberta-Strong-and-Free-Platform-1.pdf" TargetMode="External"/><Relationship Id="rId56" Type="http://schemas.openxmlformats.org/officeDocument/2006/relationships/hyperlink" Target="https://rachelnotley.ca/sites/default/files/alberta_ndp_2019_platform.pdf" TargetMode="External"/><Relationship Id="rId64" Type="http://schemas.openxmlformats.org/officeDocument/2006/relationships/hyperlink" Target="https://rachelnotley.ca/sites/default/files/alberta_ndp_2019_platform.pdf" TargetMode="External"/><Relationship Id="rId69" Type="http://schemas.openxmlformats.org/officeDocument/2006/relationships/hyperlink" Target="https://rachelnotley.ca/sites/default/files/alberta_ndp_2019_platform.pdf" TargetMode="External"/><Relationship Id="rId8" Type="http://schemas.openxmlformats.org/officeDocument/2006/relationships/hyperlink" Target="https://edmontonjournal.com/news/local-news/notley-announces-33-million-for-interchange-in-leduc" TargetMode="External"/><Relationship Id="rId51" Type="http://schemas.openxmlformats.org/officeDocument/2006/relationships/hyperlink" Target="https://www.albertastrongandfree.ca/wp-content/uploads/2019/04/Alberta-Strong-and-Free-Platform-1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www.albertandp.ca/rachel-notley-will-fight-for-affordable-child-care" TargetMode="External"/><Relationship Id="rId12" Type="http://schemas.openxmlformats.org/officeDocument/2006/relationships/hyperlink" Target="https://www.albertastrongandfree.ca/ucp-to-tackle-growing-crime-wave/" TargetMode="External"/><Relationship Id="rId17" Type="http://schemas.openxmlformats.org/officeDocument/2006/relationships/hyperlink" Target="https://www.albertastrongandfree.ca/standing-up-for-albertas-forestry-workers/" TargetMode="External"/><Relationship Id="rId25" Type="http://schemas.openxmlformats.org/officeDocument/2006/relationships/hyperlink" Target="https://www.albertastrongandfree.ca/continuing-our-proud-tradition-of-environmental-stewardship/" TargetMode="External"/><Relationship Id="rId33" Type="http://schemas.openxmlformats.org/officeDocument/2006/relationships/hyperlink" Target="https://www.albertastrongandfree.ca/health-care/" TargetMode="External"/><Relationship Id="rId38" Type="http://schemas.openxmlformats.org/officeDocument/2006/relationships/hyperlink" Target="https://www.albertastrongandfree.ca/ucp-commits-to-better-public-health-care-for-albertans/" TargetMode="External"/><Relationship Id="rId46" Type="http://schemas.openxmlformats.org/officeDocument/2006/relationships/hyperlink" Target="https://www.albertastrongandfree.ca/wp-content/uploads/2019/04/Alberta-Strong-and-Free-Platform-1.pdf" TargetMode="External"/><Relationship Id="rId59" Type="http://schemas.openxmlformats.org/officeDocument/2006/relationships/hyperlink" Target="https://rachelnotley.ca/sites/default/files/alberta_ndp_2019_platform.pdf" TargetMode="External"/><Relationship Id="rId67" Type="http://schemas.openxmlformats.org/officeDocument/2006/relationships/hyperlink" Target="https://rachelnotley.ca/sites/default/files/alberta_ndp_2019_platform.pdf" TargetMode="External"/><Relationship Id="rId20" Type="http://schemas.openxmlformats.org/officeDocument/2006/relationships/hyperlink" Target="https://www.albertastrongandfree.ca/ucp-will-stand-up-to-foreign-influences/" TargetMode="External"/><Relationship Id="rId41" Type="http://schemas.openxmlformats.org/officeDocument/2006/relationships/hyperlink" Target="https://rachelnotley.ca/full-drug-coverage-seniors" TargetMode="External"/><Relationship Id="rId54" Type="http://schemas.openxmlformats.org/officeDocument/2006/relationships/hyperlink" Target="https://rachelnotley.ca/sites/default/files/alberta_ndp_2019_platform.pdf" TargetMode="External"/><Relationship Id="rId62" Type="http://schemas.openxmlformats.org/officeDocument/2006/relationships/hyperlink" Target="https://rachelnotley.ca/sites/default/files/alberta_ndp_2019_platform.pdf" TargetMode="External"/><Relationship Id="rId70" Type="http://schemas.openxmlformats.org/officeDocument/2006/relationships/hyperlink" Target="https://rachelnotley.ca/sites/default/files/alberta_ndp_2019_platfo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8D321-6724-47B9-B38E-A3C961CC01B0}">
  <dimension ref="A1:D87"/>
  <sheetViews>
    <sheetView tabSelected="1" topLeftCell="A23" zoomScaleNormal="100" workbookViewId="0">
      <selection activeCell="A32" sqref="A32:XFD32"/>
    </sheetView>
  </sheetViews>
  <sheetFormatPr defaultRowHeight="14.5" x14ac:dyDescent="0.35"/>
  <cols>
    <col min="1" max="1" width="60.26953125" customWidth="1"/>
    <col min="2" max="2" width="20" customWidth="1"/>
    <col min="3" max="3" width="27.54296875" customWidth="1"/>
    <col min="4" max="4" width="21.1796875" customWidth="1"/>
  </cols>
  <sheetData>
    <row r="1" spans="1:4" x14ac:dyDescent="0.35">
      <c r="A1" s="2" t="s">
        <v>10</v>
      </c>
    </row>
    <row r="2" spans="1:4" x14ac:dyDescent="0.35">
      <c r="A2" s="1" t="s">
        <v>0</v>
      </c>
      <c r="B2" s="1" t="s">
        <v>1</v>
      </c>
      <c r="C2" s="1" t="s">
        <v>67</v>
      </c>
      <c r="D2" s="1" t="s">
        <v>2</v>
      </c>
    </row>
    <row r="3" spans="1:4" x14ac:dyDescent="0.35">
      <c r="A3" s="13" t="s">
        <v>86</v>
      </c>
      <c r="B3" s="3">
        <v>43555</v>
      </c>
      <c r="C3" s="4">
        <v>50000000</v>
      </c>
      <c r="D3" s="5" t="s">
        <v>87</v>
      </c>
    </row>
    <row r="4" spans="1:4" x14ac:dyDescent="0.35">
      <c r="A4" s="13" t="s">
        <v>88</v>
      </c>
      <c r="B4" s="3">
        <v>43555</v>
      </c>
      <c r="C4" s="4">
        <v>10000000</v>
      </c>
      <c r="D4" s="5" t="s">
        <v>87</v>
      </c>
    </row>
    <row r="5" spans="1:4" x14ac:dyDescent="0.35">
      <c r="A5" s="13" t="s">
        <v>91</v>
      </c>
      <c r="B5" s="3">
        <v>43555</v>
      </c>
      <c r="C5" s="4">
        <v>8000000</v>
      </c>
      <c r="D5" s="5" t="s">
        <v>87</v>
      </c>
    </row>
    <row r="6" spans="1:4" x14ac:dyDescent="0.35">
      <c r="A6" s="13" t="s">
        <v>92</v>
      </c>
      <c r="B6" s="3">
        <v>43555</v>
      </c>
      <c r="C6" s="4">
        <v>25000000</v>
      </c>
      <c r="D6" s="5" t="s">
        <v>87</v>
      </c>
    </row>
    <row r="7" spans="1:4" x14ac:dyDescent="0.35">
      <c r="A7" s="13" t="s">
        <v>93</v>
      </c>
      <c r="B7" s="3">
        <v>43555</v>
      </c>
      <c r="C7" s="4">
        <v>50000000</v>
      </c>
      <c r="D7" s="5" t="s">
        <v>87</v>
      </c>
    </row>
    <row r="8" spans="1:4" x14ac:dyDescent="0.35">
      <c r="A8" s="13" t="s">
        <v>94</v>
      </c>
      <c r="B8" s="3">
        <v>43555</v>
      </c>
      <c r="C8" s="4">
        <v>5000000</v>
      </c>
      <c r="D8" s="5" t="s">
        <v>87</v>
      </c>
    </row>
    <row r="9" spans="1:4" x14ac:dyDescent="0.35">
      <c r="A9" s="13" t="s">
        <v>95</v>
      </c>
      <c r="B9" s="3">
        <v>43555</v>
      </c>
      <c r="C9" s="4">
        <v>170000000</v>
      </c>
      <c r="D9" s="5" t="s">
        <v>87</v>
      </c>
    </row>
    <row r="10" spans="1:4" x14ac:dyDescent="0.35">
      <c r="A10" s="13" t="s">
        <v>96</v>
      </c>
      <c r="B10" s="3">
        <v>43555</v>
      </c>
      <c r="C10" s="4">
        <v>15000000</v>
      </c>
      <c r="D10" s="5" t="s">
        <v>87</v>
      </c>
    </row>
    <row r="11" spans="1:4" x14ac:dyDescent="0.35">
      <c r="A11" s="13" t="s">
        <v>97</v>
      </c>
      <c r="B11" s="3">
        <v>43555</v>
      </c>
      <c r="C11" s="4">
        <v>1000000</v>
      </c>
      <c r="D11" s="5" t="s">
        <v>87</v>
      </c>
    </row>
    <row r="12" spans="1:4" x14ac:dyDescent="0.35">
      <c r="A12" s="13" t="s">
        <v>98</v>
      </c>
      <c r="B12" s="3">
        <v>43555</v>
      </c>
      <c r="C12" s="4">
        <v>15000000</v>
      </c>
      <c r="D12" s="5" t="s">
        <v>87</v>
      </c>
    </row>
    <row r="13" spans="1:4" x14ac:dyDescent="0.35">
      <c r="A13" s="13" t="s">
        <v>99</v>
      </c>
      <c r="B13" s="3">
        <v>43555</v>
      </c>
      <c r="C13" s="4">
        <v>3000000</v>
      </c>
      <c r="D13" s="5" t="s">
        <v>87</v>
      </c>
    </row>
    <row r="14" spans="1:4" x14ac:dyDescent="0.35">
      <c r="A14" s="13" t="s">
        <v>100</v>
      </c>
      <c r="B14" s="3">
        <v>43555</v>
      </c>
      <c r="C14" s="4">
        <v>15000000</v>
      </c>
      <c r="D14" s="5" t="s">
        <v>87</v>
      </c>
    </row>
    <row r="15" spans="1:4" x14ac:dyDescent="0.35">
      <c r="A15" s="13" t="s">
        <v>89</v>
      </c>
      <c r="B15" s="3">
        <v>43555</v>
      </c>
      <c r="C15" s="4">
        <v>9000000</v>
      </c>
      <c r="D15" s="5" t="s">
        <v>87</v>
      </c>
    </row>
    <row r="16" spans="1:4" x14ac:dyDescent="0.35">
      <c r="A16" s="13" t="s">
        <v>102</v>
      </c>
      <c r="B16" s="3">
        <v>43555</v>
      </c>
      <c r="C16" s="4">
        <v>2500000</v>
      </c>
      <c r="D16" s="5" t="s">
        <v>87</v>
      </c>
    </row>
    <row r="17" spans="1:4" x14ac:dyDescent="0.35">
      <c r="A17" s="13" t="s">
        <v>103</v>
      </c>
      <c r="B17" s="3">
        <v>43555</v>
      </c>
      <c r="C17" s="4">
        <v>2500000</v>
      </c>
      <c r="D17" s="5" t="s">
        <v>87</v>
      </c>
    </row>
    <row r="18" spans="1:4" x14ac:dyDescent="0.35">
      <c r="A18" s="13" t="s">
        <v>104</v>
      </c>
      <c r="B18" s="3">
        <v>43555</v>
      </c>
      <c r="C18" s="4">
        <v>5000000</v>
      </c>
      <c r="D18" s="5" t="s">
        <v>87</v>
      </c>
    </row>
    <row r="19" spans="1:4" x14ac:dyDescent="0.35">
      <c r="A19" s="13" t="s">
        <v>101</v>
      </c>
      <c r="B19" s="3">
        <v>43555</v>
      </c>
      <c r="C19" s="4">
        <v>20000000</v>
      </c>
      <c r="D19" s="5" t="s">
        <v>87</v>
      </c>
    </row>
    <row r="20" spans="1:4" x14ac:dyDescent="0.35">
      <c r="A20" s="13" t="s">
        <v>68</v>
      </c>
      <c r="B20" s="3">
        <v>43553</v>
      </c>
      <c r="C20" s="6">
        <f>(110*5)*1000000</f>
        <v>550000000</v>
      </c>
      <c r="D20" s="5" t="s">
        <v>69</v>
      </c>
    </row>
    <row r="21" spans="1:4" x14ac:dyDescent="0.35">
      <c r="A21" t="s">
        <v>53</v>
      </c>
      <c r="B21" s="3">
        <v>43552</v>
      </c>
      <c r="C21" s="4">
        <f>1300*1000000</f>
        <v>1300000000</v>
      </c>
      <c r="D21" s="5" t="s">
        <v>52</v>
      </c>
    </row>
    <row r="22" spans="1:4" x14ac:dyDescent="0.35">
      <c r="A22" t="s">
        <v>54</v>
      </c>
      <c r="B22" s="3">
        <v>43552</v>
      </c>
      <c r="C22" s="4">
        <f>(72*4)*1000000</f>
        <v>288000000</v>
      </c>
      <c r="D22" s="5" t="s">
        <v>60</v>
      </c>
    </row>
    <row r="23" spans="1:4" x14ac:dyDescent="0.35">
      <c r="A23" t="s">
        <v>51</v>
      </c>
      <c r="B23" s="3">
        <v>43552</v>
      </c>
      <c r="C23" s="4">
        <v>500000000</v>
      </c>
      <c r="D23" s="5" t="s">
        <v>55</v>
      </c>
    </row>
    <row r="24" spans="1:4" x14ac:dyDescent="0.35">
      <c r="A24" t="s">
        <v>62</v>
      </c>
      <c r="B24" s="3">
        <v>43551</v>
      </c>
      <c r="C24" s="4">
        <f>1350*1000000</f>
        <v>1350000000</v>
      </c>
      <c r="D24" s="5" t="s">
        <v>3</v>
      </c>
    </row>
    <row r="25" spans="1:4" x14ac:dyDescent="0.35">
      <c r="A25" t="s">
        <v>63</v>
      </c>
      <c r="B25" s="3">
        <v>43550</v>
      </c>
      <c r="C25" s="4">
        <v>450000000</v>
      </c>
      <c r="D25" s="5" t="s">
        <v>90</v>
      </c>
    </row>
    <row r="26" spans="1:4" x14ac:dyDescent="0.35">
      <c r="A26" t="s">
        <v>64</v>
      </c>
      <c r="B26" s="3">
        <v>43549</v>
      </c>
      <c r="C26" s="4">
        <f>1500*1000000</f>
        <v>1500000000</v>
      </c>
      <c r="D26" s="5" t="s">
        <v>4</v>
      </c>
    </row>
    <row r="27" spans="1:4" x14ac:dyDescent="0.35">
      <c r="A27" t="s">
        <v>65</v>
      </c>
      <c r="B27" s="3">
        <v>43545</v>
      </c>
      <c r="C27" s="4">
        <f>170*1000000</f>
        <v>170000000</v>
      </c>
      <c r="D27" s="5" t="s">
        <v>5</v>
      </c>
    </row>
    <row r="28" spans="1:4" x14ac:dyDescent="0.35">
      <c r="A28" t="s">
        <v>66</v>
      </c>
      <c r="B28" s="3">
        <v>43545</v>
      </c>
      <c r="C28" s="4">
        <f>3400*1000000</f>
        <v>3400000000</v>
      </c>
      <c r="D28" s="5" t="s">
        <v>6</v>
      </c>
    </row>
    <row r="29" spans="1:4" x14ac:dyDescent="0.35">
      <c r="A29" t="s">
        <v>7</v>
      </c>
      <c r="B29" s="3">
        <v>43521</v>
      </c>
      <c r="C29" s="4">
        <f>27.1*1000000</f>
        <v>27100000</v>
      </c>
      <c r="D29" s="5" t="s">
        <v>8</v>
      </c>
    </row>
    <row r="30" spans="1:4" x14ac:dyDescent="0.35">
      <c r="A30" t="s">
        <v>61</v>
      </c>
      <c r="B30" s="3">
        <v>43515</v>
      </c>
      <c r="C30" s="4">
        <f>3700*1000000</f>
        <v>3700000000</v>
      </c>
      <c r="D30" s="5" t="s">
        <v>9</v>
      </c>
    </row>
    <row r="31" spans="1:4" x14ac:dyDescent="0.35">
      <c r="A31" t="s">
        <v>11</v>
      </c>
      <c r="B31" s="3">
        <v>43490</v>
      </c>
      <c r="C31" s="4">
        <f>33*1000000</f>
        <v>33000000</v>
      </c>
      <c r="D31" s="5" t="s">
        <v>12</v>
      </c>
    </row>
    <row r="32" spans="1:4" x14ac:dyDescent="0.35">
      <c r="A32" s="7" t="s">
        <v>13</v>
      </c>
      <c r="B32" s="8">
        <v>43483</v>
      </c>
      <c r="C32" s="9">
        <f>((85+105)/2)*1000000</f>
        <v>95000000</v>
      </c>
      <c r="D32" s="5" t="s">
        <v>14</v>
      </c>
    </row>
    <row r="33" spans="1:4" x14ac:dyDescent="0.35">
      <c r="A33" s="2" t="s">
        <v>15</v>
      </c>
      <c r="B33" s="2"/>
      <c r="C33" s="10">
        <f>SUM(C3:C32)</f>
        <v>13769100000</v>
      </c>
    </row>
    <row r="41" spans="1:4" x14ac:dyDescent="0.35">
      <c r="A41" s="2" t="s">
        <v>16</v>
      </c>
    </row>
    <row r="42" spans="1:4" x14ac:dyDescent="0.35">
      <c r="A42" s="1" t="s">
        <v>0</v>
      </c>
      <c r="B42" s="1" t="s">
        <v>1</v>
      </c>
      <c r="C42" s="1" t="s">
        <v>67</v>
      </c>
      <c r="D42" s="1" t="s">
        <v>2</v>
      </c>
    </row>
    <row r="43" spans="1:4" x14ac:dyDescent="0.35">
      <c r="A43" s="13" t="s">
        <v>72</v>
      </c>
      <c r="B43" s="3">
        <v>43558</v>
      </c>
      <c r="C43" s="4">
        <v>24000000</v>
      </c>
      <c r="D43" s="5" t="s">
        <v>73</v>
      </c>
    </row>
    <row r="44" spans="1:4" x14ac:dyDescent="0.35">
      <c r="A44" s="13" t="s">
        <v>74</v>
      </c>
      <c r="B44" s="3">
        <v>43558</v>
      </c>
      <c r="C44" s="4">
        <v>1000000000</v>
      </c>
      <c r="D44" s="5" t="s">
        <v>73</v>
      </c>
    </row>
    <row r="45" spans="1:4" x14ac:dyDescent="0.35">
      <c r="A45" s="13" t="s">
        <v>75</v>
      </c>
      <c r="B45" s="3">
        <v>43554</v>
      </c>
      <c r="C45" s="4">
        <v>10000000</v>
      </c>
      <c r="D45" s="5" t="s">
        <v>76</v>
      </c>
    </row>
    <row r="46" spans="1:4" x14ac:dyDescent="0.35">
      <c r="A46" s="13" t="s">
        <v>105</v>
      </c>
      <c r="B46" s="3">
        <v>43554</v>
      </c>
      <c r="C46" s="4">
        <v>16000000</v>
      </c>
      <c r="D46" s="5" t="s">
        <v>76</v>
      </c>
    </row>
    <row r="47" spans="1:4" x14ac:dyDescent="0.35">
      <c r="A47" s="13" t="s">
        <v>77</v>
      </c>
      <c r="B47" s="3">
        <v>43554</v>
      </c>
      <c r="C47" s="4">
        <v>1000000</v>
      </c>
      <c r="D47" s="5" t="s">
        <v>76</v>
      </c>
    </row>
    <row r="48" spans="1:4" x14ac:dyDescent="0.35">
      <c r="A48" s="13" t="s">
        <v>78</v>
      </c>
      <c r="B48" s="3">
        <v>43554</v>
      </c>
      <c r="C48" s="4">
        <v>11200000</v>
      </c>
      <c r="D48" s="5" t="s">
        <v>76</v>
      </c>
    </row>
    <row r="49" spans="1:4" x14ac:dyDescent="0.35">
      <c r="A49" s="13" t="s">
        <v>79</v>
      </c>
      <c r="B49" s="3">
        <v>43554</v>
      </c>
      <c r="C49" s="4">
        <v>1000000</v>
      </c>
      <c r="D49" s="5" t="s">
        <v>76</v>
      </c>
    </row>
    <row r="50" spans="1:4" x14ac:dyDescent="0.35">
      <c r="A50" s="13" t="s">
        <v>80</v>
      </c>
      <c r="B50" s="3">
        <v>43554</v>
      </c>
      <c r="C50" s="4">
        <v>20000000</v>
      </c>
      <c r="D50" s="5" t="s">
        <v>76</v>
      </c>
    </row>
    <row r="51" spans="1:4" x14ac:dyDescent="0.35">
      <c r="A51" s="13" t="s">
        <v>81</v>
      </c>
      <c r="B51" s="3">
        <v>43554</v>
      </c>
      <c r="C51" s="6">
        <v>40000000</v>
      </c>
      <c r="D51" s="5" t="s">
        <v>76</v>
      </c>
    </row>
    <row r="52" spans="1:4" x14ac:dyDescent="0.35">
      <c r="A52" s="13" t="s">
        <v>82</v>
      </c>
      <c r="B52" s="3">
        <v>43554</v>
      </c>
      <c r="C52" s="6">
        <v>8000000</v>
      </c>
      <c r="D52" s="5" t="s">
        <v>76</v>
      </c>
    </row>
    <row r="53" spans="1:4" x14ac:dyDescent="0.35">
      <c r="A53" s="13" t="s">
        <v>84</v>
      </c>
      <c r="B53" s="3">
        <v>43554</v>
      </c>
      <c r="C53" s="6">
        <v>1000000</v>
      </c>
      <c r="D53" s="5" t="s">
        <v>76</v>
      </c>
    </row>
    <row r="54" spans="1:4" x14ac:dyDescent="0.35">
      <c r="A54" s="13" t="s">
        <v>71</v>
      </c>
      <c r="B54" s="3">
        <v>43553</v>
      </c>
      <c r="C54" s="6">
        <f>1000000*4</f>
        <v>4000000</v>
      </c>
      <c r="D54" s="5" t="s">
        <v>70</v>
      </c>
    </row>
    <row r="55" spans="1:4" x14ac:dyDescent="0.35">
      <c r="A55" s="13" t="s">
        <v>57</v>
      </c>
      <c r="B55" s="3">
        <v>43552</v>
      </c>
      <c r="C55" s="6">
        <f>100*1000000</f>
        <v>100000000</v>
      </c>
      <c r="D55" s="5" t="s">
        <v>56</v>
      </c>
    </row>
    <row r="56" spans="1:4" x14ac:dyDescent="0.35">
      <c r="A56" s="13" t="s">
        <v>58</v>
      </c>
      <c r="B56" s="3">
        <v>43552</v>
      </c>
      <c r="C56" s="6">
        <f>4*1000000</f>
        <v>4000000</v>
      </c>
      <c r="D56" s="5" t="s">
        <v>56</v>
      </c>
    </row>
    <row r="57" spans="1:4" x14ac:dyDescent="0.35">
      <c r="A57" s="13" t="s">
        <v>85</v>
      </c>
      <c r="B57" s="3">
        <v>43552</v>
      </c>
      <c r="C57" s="6">
        <v>40000000</v>
      </c>
      <c r="D57" s="5" t="s">
        <v>56</v>
      </c>
    </row>
    <row r="58" spans="1:4" x14ac:dyDescent="0.35">
      <c r="A58" s="13" t="s">
        <v>59</v>
      </c>
      <c r="B58" s="3">
        <v>43552</v>
      </c>
      <c r="C58" s="6">
        <f>20*1000000</f>
        <v>20000000</v>
      </c>
      <c r="D58" s="5" t="s">
        <v>56</v>
      </c>
    </row>
    <row r="59" spans="1:4" x14ac:dyDescent="0.35">
      <c r="A59" s="13" t="s">
        <v>17</v>
      </c>
      <c r="B59" s="3">
        <v>43551</v>
      </c>
      <c r="C59" s="6">
        <f>50*1000000</f>
        <v>50000000</v>
      </c>
      <c r="D59" s="5" t="s">
        <v>18</v>
      </c>
    </row>
    <row r="60" spans="1:4" x14ac:dyDescent="0.35">
      <c r="A60" s="13" t="s">
        <v>19</v>
      </c>
      <c r="B60" s="3">
        <v>43551</v>
      </c>
      <c r="C60" s="6">
        <v>20000000</v>
      </c>
      <c r="D60" s="5" t="s">
        <v>18</v>
      </c>
    </row>
    <row r="61" spans="1:4" x14ac:dyDescent="0.35">
      <c r="A61" s="13" t="s">
        <v>20</v>
      </c>
      <c r="B61" s="3">
        <v>43551</v>
      </c>
      <c r="C61" s="6">
        <v>40000000</v>
      </c>
      <c r="D61" s="5" t="s">
        <v>18</v>
      </c>
    </row>
    <row r="62" spans="1:4" x14ac:dyDescent="0.35">
      <c r="A62" s="13" t="s">
        <v>21</v>
      </c>
      <c r="B62" s="3">
        <v>43551</v>
      </c>
      <c r="C62" s="6">
        <f>(2*4)*1000000</f>
        <v>8000000</v>
      </c>
      <c r="D62" s="5" t="s">
        <v>18</v>
      </c>
    </row>
    <row r="63" spans="1:4" x14ac:dyDescent="0.35">
      <c r="A63" s="13" t="s">
        <v>22</v>
      </c>
      <c r="B63" s="3">
        <v>43550</v>
      </c>
      <c r="C63" s="6">
        <f>(1*4)*1000000</f>
        <v>4000000</v>
      </c>
      <c r="D63" s="5" t="s">
        <v>23</v>
      </c>
    </row>
    <row r="64" spans="1:4" x14ac:dyDescent="0.35">
      <c r="A64" s="13" t="s">
        <v>24</v>
      </c>
      <c r="B64" s="3">
        <v>43550</v>
      </c>
      <c r="C64" s="6">
        <f>28*1000000</f>
        <v>28000000</v>
      </c>
      <c r="D64" s="5" t="s">
        <v>23</v>
      </c>
    </row>
    <row r="65" spans="1:4" x14ac:dyDescent="0.35">
      <c r="A65" s="13" t="s">
        <v>25</v>
      </c>
      <c r="B65" s="3">
        <v>43550</v>
      </c>
      <c r="C65" s="6">
        <f>28*1000000</f>
        <v>28000000</v>
      </c>
      <c r="D65" s="5" t="s">
        <v>23</v>
      </c>
    </row>
    <row r="66" spans="1:4" x14ac:dyDescent="0.35">
      <c r="A66" s="13" t="s">
        <v>41</v>
      </c>
      <c r="B66" s="3">
        <v>43550</v>
      </c>
      <c r="C66" s="6">
        <f>1*1000000</f>
        <v>1000000</v>
      </c>
      <c r="D66" s="5" t="s">
        <v>42</v>
      </c>
    </row>
    <row r="67" spans="1:4" x14ac:dyDescent="0.35">
      <c r="A67" s="13" t="s">
        <v>43</v>
      </c>
      <c r="B67" s="3">
        <v>43550</v>
      </c>
      <c r="C67" s="6">
        <f>2*1000000</f>
        <v>2000000</v>
      </c>
      <c r="D67" s="5" t="s">
        <v>42</v>
      </c>
    </row>
    <row r="68" spans="1:4" x14ac:dyDescent="0.35">
      <c r="A68" s="13" t="s">
        <v>44</v>
      </c>
      <c r="B68" s="3">
        <v>43550</v>
      </c>
      <c r="C68" s="6">
        <f>11.4*1000000</f>
        <v>11400000</v>
      </c>
      <c r="D68" s="5" t="s">
        <v>42</v>
      </c>
    </row>
    <row r="69" spans="1:4" x14ac:dyDescent="0.35">
      <c r="A69" s="13" t="s">
        <v>45</v>
      </c>
      <c r="B69" s="3">
        <v>43550</v>
      </c>
      <c r="C69" s="6">
        <f>4.5*1000000</f>
        <v>4500000</v>
      </c>
      <c r="D69" s="5" t="s">
        <v>42</v>
      </c>
    </row>
    <row r="70" spans="1:4" x14ac:dyDescent="0.35">
      <c r="A70" s="13" t="s">
        <v>46</v>
      </c>
      <c r="B70" s="3">
        <v>43550</v>
      </c>
      <c r="C70" s="6">
        <f>10*1000000</f>
        <v>10000000</v>
      </c>
      <c r="D70" s="5" t="s">
        <v>42</v>
      </c>
    </row>
    <row r="71" spans="1:4" x14ac:dyDescent="0.35">
      <c r="A71" s="13" t="s">
        <v>47</v>
      </c>
      <c r="B71" s="3">
        <v>43550</v>
      </c>
      <c r="C71" s="6">
        <v>1000000</v>
      </c>
      <c r="D71" s="5" t="s">
        <v>42</v>
      </c>
    </row>
    <row r="72" spans="1:4" x14ac:dyDescent="0.35">
      <c r="A72" s="13" t="s">
        <v>26</v>
      </c>
      <c r="B72" s="3">
        <v>43548</v>
      </c>
      <c r="C72" s="6">
        <f>(5*4)*1000000</f>
        <v>20000000</v>
      </c>
      <c r="D72" s="5" t="s">
        <v>27</v>
      </c>
    </row>
    <row r="73" spans="1:4" x14ac:dyDescent="0.35">
      <c r="A73" s="13" t="s">
        <v>28</v>
      </c>
      <c r="B73" s="3">
        <v>43546</v>
      </c>
      <c r="C73" s="6">
        <f>(20*4)*1000000</f>
        <v>80000000</v>
      </c>
      <c r="D73" s="5" t="s">
        <v>48</v>
      </c>
    </row>
    <row r="74" spans="1:4" x14ac:dyDescent="0.35">
      <c r="A74" s="13" t="s">
        <v>30</v>
      </c>
      <c r="B74" s="3">
        <v>43546</v>
      </c>
      <c r="C74" s="6">
        <f>10*1000000</f>
        <v>10000000</v>
      </c>
      <c r="D74" s="5" t="s">
        <v>29</v>
      </c>
    </row>
    <row r="75" spans="1:4" x14ac:dyDescent="0.35">
      <c r="A75" s="13" t="s">
        <v>31</v>
      </c>
      <c r="B75" s="3">
        <v>43546</v>
      </c>
      <c r="C75" s="6">
        <f>2.5*1000000</f>
        <v>2500000</v>
      </c>
      <c r="D75" s="5" t="s">
        <v>29</v>
      </c>
    </row>
    <row r="76" spans="1:4" x14ac:dyDescent="0.35">
      <c r="A76" s="13" t="s">
        <v>32</v>
      </c>
      <c r="B76" s="3">
        <v>43540</v>
      </c>
      <c r="C76" s="6">
        <f>10*1000000</f>
        <v>10000000</v>
      </c>
      <c r="D76" s="5" t="s">
        <v>33</v>
      </c>
    </row>
    <row r="77" spans="1:4" x14ac:dyDescent="0.35">
      <c r="A77" s="13" t="s">
        <v>34</v>
      </c>
      <c r="B77" s="3">
        <v>43540</v>
      </c>
      <c r="C77" s="6">
        <f>(0.3*4)*1000000</f>
        <v>1200000</v>
      </c>
      <c r="D77" s="5" t="s">
        <v>33</v>
      </c>
    </row>
    <row r="78" spans="1:4" x14ac:dyDescent="0.35">
      <c r="A78" s="13" t="s">
        <v>35</v>
      </c>
      <c r="B78" s="3">
        <v>43538</v>
      </c>
      <c r="C78" s="6">
        <f>(5*4)*1000000</f>
        <v>20000000</v>
      </c>
      <c r="D78" s="5" t="s">
        <v>36</v>
      </c>
    </row>
    <row r="79" spans="1:4" x14ac:dyDescent="0.35">
      <c r="A79" s="13" t="s">
        <v>37</v>
      </c>
      <c r="B79" s="3">
        <v>43538</v>
      </c>
      <c r="C79" s="6">
        <f>(1*4)*1000000</f>
        <v>4000000</v>
      </c>
      <c r="D79" s="5" t="s">
        <v>36</v>
      </c>
    </row>
    <row r="80" spans="1:4" x14ac:dyDescent="0.35">
      <c r="A80" s="13" t="s">
        <v>38</v>
      </c>
      <c r="B80" s="3">
        <v>43538</v>
      </c>
      <c r="C80" s="6">
        <f>(4.5*4)*1000000</f>
        <v>18000000</v>
      </c>
      <c r="D80" s="5" t="s">
        <v>36</v>
      </c>
    </row>
    <row r="81" spans="1:4" x14ac:dyDescent="0.35">
      <c r="A81" s="13" t="s">
        <v>83</v>
      </c>
      <c r="B81" s="3">
        <v>43532</v>
      </c>
      <c r="C81" s="6">
        <f>(3.5*4)*1000000</f>
        <v>14000000</v>
      </c>
      <c r="D81" s="5" t="s">
        <v>39</v>
      </c>
    </row>
    <row r="82" spans="1:4" x14ac:dyDescent="0.35">
      <c r="A82" s="13" t="s">
        <v>40</v>
      </c>
      <c r="B82" s="3">
        <v>43532</v>
      </c>
      <c r="C82" s="6">
        <f>(1.5*4)*1000000</f>
        <v>6000000</v>
      </c>
      <c r="D82" s="5" t="s">
        <v>39</v>
      </c>
    </row>
    <row r="83" spans="1:4" x14ac:dyDescent="0.35">
      <c r="A83" s="13" t="s">
        <v>49</v>
      </c>
      <c r="B83" s="3">
        <v>43516</v>
      </c>
      <c r="C83" s="6">
        <f>((2+3)/2)*1000000</f>
        <v>2500000</v>
      </c>
      <c r="D83" s="5" t="s">
        <v>50</v>
      </c>
    </row>
    <row r="84" spans="1:4" x14ac:dyDescent="0.35">
      <c r="A84" s="2" t="s">
        <v>15</v>
      </c>
      <c r="B84" s="2"/>
      <c r="C84" s="12">
        <f>SUM(C43:C83)</f>
        <v>1696300000</v>
      </c>
    </row>
    <row r="85" spans="1:4" x14ac:dyDescent="0.35">
      <c r="C85" s="11"/>
    </row>
    <row r="86" spans="1:4" x14ac:dyDescent="0.35">
      <c r="C86" s="11"/>
    </row>
    <row r="87" spans="1:4" x14ac:dyDescent="0.35">
      <c r="C87" s="11"/>
    </row>
  </sheetData>
  <hyperlinks>
    <hyperlink ref="D24" r:id="rId1" location="Echobox=1553705457; " xr:uid="{D8A08AF9-A702-44AE-B751-3A5D0CEEBCDB}"/>
    <hyperlink ref="D25" r:id="rId2" display="https://www.albertandp.ca/rachel-notley-tackles-hospital-wait-times" xr:uid="{6A624B24-5B2B-4170-A819-4C04AE44F9E6}"/>
    <hyperlink ref="D26" r:id="rId3" xr:uid="{D378DB96-53BF-4595-9142-47A690C9FFF8}"/>
    <hyperlink ref="D27" r:id="rId4" display="https://www.albertandp.ca/rachel-notley-outlines-plan-help-seniors; " xr:uid="{10603183-68C5-4C5D-835C-752BBC3D09EC}"/>
    <hyperlink ref="D28" r:id="rId5" xr:uid="{47CC58A2-6310-452C-A541-D96901C0D6D0}"/>
    <hyperlink ref="D29" r:id="rId6" xr:uid="{E3893D15-305B-47D9-8F19-559AF55505E2}"/>
    <hyperlink ref="D30" r:id="rId7" xr:uid="{8E0DD6B4-EE5D-41B5-89A4-5F0EF0CF0AE4}"/>
    <hyperlink ref="D31" r:id="rId8" xr:uid="{B76E9A34-9AA9-4A0C-8011-F63FF517DBA1}"/>
    <hyperlink ref="D32" r:id="rId9" xr:uid="{2E3F0219-0BC0-4E8F-958D-536ADEBEB13D}"/>
    <hyperlink ref="D59" r:id="rId10" xr:uid="{E7216A53-2DD5-4C89-A0A7-E0B02A8258FE}"/>
    <hyperlink ref="D60" r:id="rId11" xr:uid="{FCC1CA61-31A5-4C7B-8E0D-193650CBD456}"/>
    <hyperlink ref="D61" r:id="rId12" xr:uid="{2EA25A78-584F-40F1-B089-E68D99E4BB2C}"/>
    <hyperlink ref="D62" r:id="rId13" xr:uid="{D8B48417-DEE8-4003-B0BC-C3215CCD9A68}"/>
    <hyperlink ref="D63" r:id="rId14" xr:uid="{1C07BB88-0C89-448A-A68A-6DAF04CDE35C}"/>
    <hyperlink ref="D64" r:id="rId15" xr:uid="{1C674FB3-01E0-4CF0-90C2-CC1129D1962C}"/>
    <hyperlink ref="D65" r:id="rId16" xr:uid="{2FB611C3-15B3-4E74-9306-6B9B7DCC65F8}"/>
    <hyperlink ref="D72" r:id="rId17" xr:uid="{6E99E2C3-FF22-4D40-B3C9-94D72A31AEE2}"/>
    <hyperlink ref="D73" r:id="rId18" display="https://www.albertastrongandfree.ca/ucp-will-stand-up-to-foreign-influences/" xr:uid="{F7EB3224-E33D-44D9-AA39-AD72914A8516}"/>
    <hyperlink ref="D74" r:id="rId19" xr:uid="{D21D50FF-B124-4EE0-A42E-5578A0839837}"/>
    <hyperlink ref="D75" r:id="rId20" xr:uid="{494F3B0F-9840-4C52-B187-FA3B759CAFEB}"/>
    <hyperlink ref="D76" r:id="rId21" xr:uid="{0A11F870-D67F-4C08-BB06-35825E23CE5A}"/>
    <hyperlink ref="D77" r:id="rId22" xr:uid="{4274F117-F282-4115-807F-57607DB5342C}"/>
    <hyperlink ref="D78" r:id="rId23" xr:uid="{6306A610-CA1D-4982-8480-DBFA94313D30}"/>
    <hyperlink ref="D79" r:id="rId24" xr:uid="{64A85FDB-5994-4266-AD2A-5FA8662DBCF4}"/>
    <hyperlink ref="D80" r:id="rId25" xr:uid="{8D242B63-F152-41C1-94E9-5C69644E2088}"/>
    <hyperlink ref="D81" r:id="rId26" xr:uid="{FEBEFE7B-9960-48CA-AD44-74965BA5D35C}"/>
    <hyperlink ref="D82" r:id="rId27" xr:uid="{91369EBA-3EFE-426F-8437-8400B1896DE5}"/>
    <hyperlink ref="D66" r:id="rId28" xr:uid="{137B69C9-47A1-4AB0-B609-74967165244E}"/>
    <hyperlink ref="D67" r:id="rId29" xr:uid="{276DD631-7C2E-4949-8688-B949F248EFEE}"/>
    <hyperlink ref="D68" r:id="rId30" xr:uid="{79F9AD44-A981-47B4-9C45-732AD2D9C7AB}"/>
    <hyperlink ref="D69" r:id="rId31" xr:uid="{7416A645-0B53-45D6-B8E1-704936AADD1A}"/>
    <hyperlink ref="D70" r:id="rId32" xr:uid="{5EB4A1DE-0B4C-493E-A00A-C00547C435F7}"/>
    <hyperlink ref="D83" r:id="rId33" xr:uid="{EFB7A1F1-B9CE-40EA-9A0D-0A5D5FDA0A22}"/>
    <hyperlink ref="D21" r:id="rId34" xr:uid="{30286FE5-CEDF-4841-8AE0-2BBB9218E40C}"/>
    <hyperlink ref="D22" r:id="rId35" display="https://edmontonjournal.com/news/local-news/ndp-promises-70-new-and-modernized-schools-1000-new-teachers-and-staff" xr:uid="{F0D0C7AB-8BB5-4C57-A525-024C7CD79C0F}"/>
    <hyperlink ref="D55" r:id="rId36" xr:uid="{8B9376B3-B4FC-4CAE-8889-4837CBC8FF8E}"/>
    <hyperlink ref="D56" r:id="rId37" xr:uid="{66DAE41D-9F5A-4E5D-9432-511FD84C4709}"/>
    <hyperlink ref="D57" r:id="rId38" xr:uid="{51C8538B-F151-4ABF-ACFB-8BD88202A4B2}"/>
    <hyperlink ref="D58" r:id="rId39" xr:uid="{D44228A7-5AE6-4324-A400-8F0F6C006912}"/>
    <hyperlink ref="D23" r:id="rId40" xr:uid="{5F818DDF-1723-4DBF-A141-476E86985E6A}"/>
    <hyperlink ref="D20" r:id="rId41" xr:uid="{8F3206B7-9CEB-4B2C-BD66-1036972E2BAA}"/>
    <hyperlink ref="D54" r:id="rId42" xr:uid="{787B8370-205E-4221-8946-2CFDEE3D6B81}"/>
    <hyperlink ref="D44" r:id="rId43" xr:uid="{D47765E7-8D51-49A1-8045-995A09D82BAA}"/>
    <hyperlink ref="D45" r:id="rId44" xr:uid="{BB59AAE3-C02E-44ED-B9BB-846F0891E40A}"/>
    <hyperlink ref="D43" r:id="rId45" xr:uid="{5E61C493-0A53-4F47-A107-BAA3FAD66A4D}"/>
    <hyperlink ref="D47" r:id="rId46" xr:uid="{C9162BC1-A906-43F5-86AC-B715B0274E11}"/>
    <hyperlink ref="D48" r:id="rId47" xr:uid="{EF79E28B-7D1D-4A8E-A6A3-91783FF6D1CE}"/>
    <hyperlink ref="D49" r:id="rId48" xr:uid="{315908A9-7621-4702-B0D6-BAB94AF2D0BE}"/>
    <hyperlink ref="D71" r:id="rId49" xr:uid="{CACE53D6-AEF7-4347-A895-D4F9634E78E1}"/>
    <hyperlink ref="D50" r:id="rId50" xr:uid="{B13B6DB0-99B6-4CDD-ADAF-5D58A1588222}"/>
    <hyperlink ref="D51" r:id="rId51" xr:uid="{448DD9EB-FDA4-4F8F-843F-5C763264483A}"/>
    <hyperlink ref="D52" r:id="rId52" xr:uid="{AF72AEF8-CB8A-4FE1-8E23-715AE94BDC3D}"/>
    <hyperlink ref="D53" r:id="rId53" xr:uid="{0F04C192-1318-4743-B74C-6528D9E52959}"/>
    <hyperlink ref="D3" r:id="rId54" xr:uid="{F500640C-FC5D-4D2C-A01A-40FC6E501726}"/>
    <hyperlink ref="D4" r:id="rId55" xr:uid="{36FB4919-2D60-4BB0-B687-35CECD154F87}"/>
    <hyperlink ref="D15" r:id="rId56" xr:uid="{816F5936-541F-41B9-8058-547DDD648BC3}"/>
    <hyperlink ref="D5" r:id="rId57" xr:uid="{961FC02E-D391-43B7-88A9-9B50CBABDCB2}"/>
    <hyperlink ref="D6" r:id="rId58" xr:uid="{6312DC85-7151-404B-BA05-FB3A6C3805EE}"/>
    <hyperlink ref="D7" r:id="rId59" xr:uid="{7FE0983D-AE72-4524-A175-0B6E9D210466}"/>
    <hyperlink ref="D8" r:id="rId60" xr:uid="{D7673292-4910-48AD-ABDD-722A03450C09}"/>
    <hyperlink ref="D9" r:id="rId61" xr:uid="{D2753BB3-1802-478A-BC7B-6620A49FE0A5}"/>
    <hyperlink ref="D10" r:id="rId62" xr:uid="{E2C01836-DBE6-441C-8A57-1C81B3C22EFE}"/>
    <hyperlink ref="D11" r:id="rId63" xr:uid="{D07EF91E-37F3-4423-B028-3AAB886293B3}"/>
    <hyperlink ref="D12" r:id="rId64" xr:uid="{E2FCBDDC-AFF5-417A-9CA1-DD7368DF7608}"/>
    <hyperlink ref="D13" r:id="rId65" xr:uid="{55AD2E85-AF03-4330-B525-04E5CE22DE25}"/>
    <hyperlink ref="D14" r:id="rId66" xr:uid="{EA5EEE03-F1EB-4200-A4B0-EAC98B9C8AE8}"/>
    <hyperlink ref="D19" r:id="rId67" xr:uid="{D336C62B-30D2-400E-AE77-9376B9FC16DA}"/>
    <hyperlink ref="D16" r:id="rId68" xr:uid="{1144AAC3-AB76-42F7-93A2-5C1654C35ABF}"/>
    <hyperlink ref="D17" r:id="rId69" xr:uid="{3F89081B-EBDE-474F-8328-09600C7AE6C6}"/>
    <hyperlink ref="D18" r:id="rId70" xr:uid="{92CCFC7E-F7EF-41E1-A940-C6A2376DC54A}"/>
    <hyperlink ref="D46" r:id="rId71" xr:uid="{E8606546-91D4-4393-867B-4156E4F954B1}"/>
  </hyperlinks>
  <pageMargins left="0.7" right="0.7" top="0.75" bottom="0.75" header="0.3" footer="0.3"/>
  <pageSetup orientation="portrait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2019-03-29T21:25:22Z</dcterms:created>
  <dcterms:modified xsi:type="dcterms:W3CDTF">2019-04-12T19:50:01Z</dcterms:modified>
</cp:coreProperties>
</file>